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8" i="1" l="1"/>
  <c r="D18" i="1" s="1"/>
  <c r="D17" i="1"/>
  <c r="C17" i="1"/>
  <c r="C19" i="1" s="1"/>
  <c r="B23" i="1" s="1"/>
  <c r="D16" i="1"/>
  <c r="D15" i="1"/>
  <c r="D14" i="1"/>
  <c r="D13" i="1"/>
  <c r="D12" i="1"/>
  <c r="D11" i="1"/>
  <c r="D10" i="1"/>
  <c r="D9" i="1"/>
  <c r="D8" i="1"/>
  <c r="D19" i="1" s="1"/>
  <c r="B24" i="1" s="1"/>
  <c r="E24" i="1" s="1"/>
  <c r="B26" i="1" l="1"/>
  <c r="E23" i="1"/>
</calcChain>
</file>

<file path=xl/sharedStrings.xml><?xml version="1.0" encoding="utf-8"?>
<sst xmlns="http://schemas.openxmlformats.org/spreadsheetml/2006/main" count="27" uniqueCount="26">
  <si>
    <t>MERCEDES UNIMOG 2150L38</t>
  </si>
  <si>
    <t>calcul de répartition des charges pour RTI</t>
  </si>
  <si>
    <t>élément considéré</t>
  </si>
  <si>
    <t>distance / essieu av</t>
  </si>
  <si>
    <t>masse mesurée à cet endroit</t>
  </si>
  <si>
    <t>moment</t>
  </si>
  <si>
    <t>pesée (avec eau, gaz et GO) essieu AV</t>
  </si>
  <si>
    <t>pesée (avec eau, gaz et GO) essieu AR</t>
  </si>
  <si>
    <t>treuil</t>
  </si>
  <si>
    <t>coffre N° 1 (GE)</t>
  </si>
  <si>
    <t>coffre N° 2 (ar g extérieur)</t>
  </si>
  <si>
    <t>coffre N° 3 (banquette g N° 2)</t>
  </si>
  <si>
    <t>coffre N° 4 (ar g sous couchette)</t>
  </si>
  <si>
    <t>coffre N° 5 (pneu de secours)</t>
  </si>
  <si>
    <t>coffre N° 6 (galerie cabine)</t>
  </si>
  <si>
    <t>conducteur et passagers cabine</t>
  </si>
  <si>
    <t>4 passagers banquette N° 1</t>
  </si>
  <si>
    <t>2 passagers banquette N° 2</t>
  </si>
  <si>
    <t>totaux</t>
  </si>
  <si>
    <t>charges totales sur essieux</t>
  </si>
  <si>
    <t>Charge Maxi Autorisée constructeur</t>
  </si>
  <si>
    <t>charge essieu avant:</t>
  </si>
  <si>
    <t>soit</t>
  </si>
  <si>
    <t>charge essieu arrière:</t>
  </si>
  <si>
    <t>total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</si>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</sst>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/>
    <xf numFmtId="4" fontId="0" fillId="0" borderId="0" xfId="0" applyNumberFormat="1"/>
    <xf numFmtId="0" fontId="3" fillId="0" borderId="0" xfId="0" applyFont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 wrapText="1"/>
    </xf>
    <xf numFmtId="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1" xfId="0" applyBorder="1"/>
    <xf numFmtId="4" fontId="0" fillId="0" borderId="1" xfId="0" applyNumberFormat="1" applyBorder="1"/>
    <xf numFmtId="3" fontId="0" fillId="0" borderId="1" xfId="0" applyNumberFormat="1" applyFill="1" applyBorder="1"/>
    <xf numFmtId="0" fontId="2" fillId="0" borderId="2" xfId="0" applyFont="1" applyBorder="1" applyAlignment="1">
      <alignment horizontal="right"/>
    </xf>
    <xf numFmtId="0" fontId="2" fillId="0" borderId="2" xfId="0" applyFont="1" applyBorder="1"/>
    <xf numFmtId="3" fontId="0" fillId="0" borderId="1" xfId="0" applyNumberFormat="1" applyBorder="1"/>
    <xf numFmtId="4" fontId="0" fillId="0" borderId="3" xfId="0" applyNumberFormat="1" applyBorder="1"/>
    <xf numFmtId="3" fontId="0" fillId="0" borderId="1" xfId="0" applyNumberFormat="1" applyFont="1" applyBorder="1"/>
    <xf numFmtId="0" fontId="0" fillId="0" borderId="1" xfId="0" applyFont="1" applyBorder="1"/>
    <xf numFmtId="0" fontId="2" fillId="0" borderId="0" xfId="0" applyFont="1" applyBorder="1"/>
    <xf numFmtId="3" fontId="0" fillId="0" borderId="0" xfId="0" applyNumberFormat="1"/>
    <xf numFmtId="4" fontId="2" fillId="0" borderId="0" xfId="0" applyNumberFormat="1" applyFont="1" applyAlignment="1">
      <alignment horizontal="right"/>
    </xf>
    <xf numFmtId="4" fontId="2" fillId="0" borderId="0" xfId="0" applyNumberFormat="1" applyFont="1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right"/>
    </xf>
    <xf numFmtId="4" fontId="0" fillId="0" borderId="1" xfId="0" applyNumberFormat="1" applyBorder="1" applyAlignment="1">
      <alignment horizontal="right"/>
    </xf>
    <xf numFmtId="164" fontId="0" fillId="0" borderId="1" xfId="1" applyNumberFormat="1" applyFont="1" applyBorder="1"/>
    <xf numFmtId="4" fontId="0" fillId="0" borderId="6" xfId="0" applyNumberFormat="1" applyBorder="1"/>
    <xf numFmtId="0" fontId="3" fillId="0" borderId="0" xfId="0" applyFont="1" applyAlignment="1">
      <alignment horizontal="right"/>
    </xf>
    <xf numFmtId="3" fontId="3" fillId="0" borderId="0" xfId="0" applyNumberFormat="1" applyFont="1"/>
    <xf numFmtId="4" fontId="3" fillId="0" borderId="0" xfId="0" applyNumberFormat="1" applyFont="1"/>
    <xf numFmtId="4" fontId="0" fillId="0" borderId="0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C8" sqref="C8"/>
    </sheetView>
  </sheetViews>
  <sheetFormatPr baseColWidth="10" defaultRowHeight="15" x14ac:dyDescent="0.25"/>
  <cols>
    <col min="1" max="1" width="36" customWidth="1"/>
    <col min="2" max="3" width="16.7109375" customWidth="1"/>
  </cols>
  <sheetData>
    <row r="1" spans="1:5" x14ac:dyDescent="0.25">
      <c r="A1" s="1" t="s">
        <v>0</v>
      </c>
      <c r="B1" s="2"/>
      <c r="C1" s="2"/>
      <c r="D1" s="2"/>
    </row>
    <row r="2" spans="1:5" x14ac:dyDescent="0.25">
      <c r="B2" s="2"/>
      <c r="C2" s="2"/>
      <c r="D2" s="2"/>
    </row>
    <row r="3" spans="1:5" x14ac:dyDescent="0.25">
      <c r="A3" s="3" t="s">
        <v>1</v>
      </c>
      <c r="B3" s="2"/>
      <c r="C3" s="2"/>
      <c r="D3" s="2"/>
      <c r="E3" s="4"/>
    </row>
    <row r="4" spans="1:5" x14ac:dyDescent="0.25">
      <c r="A4" s="1"/>
      <c r="B4" s="2"/>
      <c r="C4" s="2"/>
      <c r="D4" s="2"/>
      <c r="E4" s="4"/>
    </row>
    <row r="5" spans="1:5" ht="45" x14ac:dyDescent="0.25">
      <c r="A5" s="5" t="s">
        <v>2</v>
      </c>
      <c r="B5" s="6" t="s">
        <v>3</v>
      </c>
      <c r="C5" s="6" t="s">
        <v>4</v>
      </c>
      <c r="D5" s="7" t="s">
        <v>5</v>
      </c>
      <c r="E5" s="8"/>
    </row>
    <row r="6" spans="1:5" x14ac:dyDescent="0.25">
      <c r="B6" s="2"/>
      <c r="C6" s="2"/>
      <c r="D6" s="2"/>
      <c r="E6" s="9"/>
    </row>
    <row r="7" spans="1:5" x14ac:dyDescent="0.25">
      <c r="A7" s="10" t="s">
        <v>6</v>
      </c>
      <c r="B7" s="11">
        <v>0</v>
      </c>
      <c r="C7" s="12">
        <v>3880</v>
      </c>
      <c r="D7" s="11">
        <v>0</v>
      </c>
      <c r="E7" s="13"/>
    </row>
    <row r="8" spans="1:5" x14ac:dyDescent="0.25">
      <c r="A8" s="10" t="s">
        <v>7</v>
      </c>
      <c r="B8" s="11">
        <v>3.85</v>
      </c>
      <c r="C8" s="12">
        <v>4860</v>
      </c>
      <c r="D8" s="11">
        <f t="shared" ref="D8:D18" si="0">C8*B8</f>
        <v>18711</v>
      </c>
      <c r="E8" s="14"/>
    </row>
    <row r="9" spans="1:5" x14ac:dyDescent="0.25">
      <c r="A9" s="10" t="s">
        <v>8</v>
      </c>
      <c r="B9" s="11">
        <v>-1</v>
      </c>
      <c r="C9" s="12">
        <v>200</v>
      </c>
      <c r="D9" s="11">
        <f t="shared" si="0"/>
        <v>-200</v>
      </c>
      <c r="E9" s="14"/>
    </row>
    <row r="10" spans="1:5" x14ac:dyDescent="0.25">
      <c r="A10" s="10" t="s">
        <v>9</v>
      </c>
      <c r="B10" s="11">
        <v>2.8</v>
      </c>
      <c r="C10" s="15">
        <v>50</v>
      </c>
      <c r="D10" s="16">
        <f t="shared" si="0"/>
        <v>140</v>
      </c>
      <c r="E10" s="14"/>
    </row>
    <row r="11" spans="1:5" x14ac:dyDescent="0.25">
      <c r="A11" s="10" t="s">
        <v>10</v>
      </c>
      <c r="B11" s="11">
        <v>4.75</v>
      </c>
      <c r="C11" s="15">
        <v>180</v>
      </c>
      <c r="D11" s="16">
        <f t="shared" si="0"/>
        <v>855</v>
      </c>
      <c r="E11" s="14"/>
    </row>
    <row r="12" spans="1:5" x14ac:dyDescent="0.25">
      <c r="A12" s="10" t="s">
        <v>11</v>
      </c>
      <c r="B12" s="11">
        <v>3</v>
      </c>
      <c r="C12" s="15">
        <v>100</v>
      </c>
      <c r="D12" s="16">
        <f t="shared" si="0"/>
        <v>300</v>
      </c>
      <c r="E12" s="14"/>
    </row>
    <row r="13" spans="1:5" x14ac:dyDescent="0.25">
      <c r="A13" s="10" t="s">
        <v>12</v>
      </c>
      <c r="B13" s="11">
        <v>4.6500000000000004</v>
      </c>
      <c r="C13" s="15">
        <v>475</v>
      </c>
      <c r="D13" s="16">
        <f t="shared" si="0"/>
        <v>2208.75</v>
      </c>
      <c r="E13" s="14"/>
    </row>
    <row r="14" spans="1:5" x14ac:dyDescent="0.25">
      <c r="A14" s="10" t="s">
        <v>13</v>
      </c>
      <c r="B14" s="11">
        <v>5.65</v>
      </c>
      <c r="C14" s="17">
        <v>130</v>
      </c>
      <c r="D14" s="16">
        <f t="shared" si="0"/>
        <v>734.5</v>
      </c>
      <c r="E14" s="14"/>
    </row>
    <row r="15" spans="1:5" x14ac:dyDescent="0.25">
      <c r="A15" s="18" t="s">
        <v>14</v>
      </c>
      <c r="B15" s="11">
        <v>0</v>
      </c>
      <c r="C15" s="15">
        <v>50</v>
      </c>
      <c r="D15" s="16">
        <f t="shared" si="0"/>
        <v>0</v>
      </c>
      <c r="E15" s="14"/>
    </row>
    <row r="16" spans="1:5" x14ac:dyDescent="0.25">
      <c r="A16" s="18" t="s">
        <v>15</v>
      </c>
      <c r="B16" s="11">
        <v>0.7</v>
      </c>
      <c r="C16" s="15">
        <v>225</v>
      </c>
      <c r="D16" s="16">
        <f t="shared" si="0"/>
        <v>157.5</v>
      </c>
      <c r="E16" s="14"/>
    </row>
    <row r="17" spans="1:5" x14ac:dyDescent="0.25">
      <c r="A17" s="18" t="s">
        <v>16</v>
      </c>
      <c r="B17" s="11">
        <v>1.75</v>
      </c>
      <c r="C17" s="15">
        <f>4*75</f>
        <v>300</v>
      </c>
      <c r="D17" s="16">
        <f t="shared" si="0"/>
        <v>525</v>
      </c>
      <c r="E17" s="14"/>
    </row>
    <row r="18" spans="1:5" x14ac:dyDescent="0.25">
      <c r="A18" s="18" t="s">
        <v>17</v>
      </c>
      <c r="B18" s="11">
        <v>3</v>
      </c>
      <c r="C18" s="15">
        <f>2*75</f>
        <v>150</v>
      </c>
      <c r="D18" s="16">
        <f t="shared" si="0"/>
        <v>450</v>
      </c>
      <c r="E18" s="19"/>
    </row>
    <row r="19" spans="1:5" x14ac:dyDescent="0.25">
      <c r="B19" s="2" t="s">
        <v>18</v>
      </c>
      <c r="C19" s="20">
        <f>SUM(C7:C18)</f>
        <v>10600</v>
      </c>
      <c r="D19" s="2">
        <f>SUM(D7:D18)</f>
        <v>23881.75</v>
      </c>
      <c r="E19" s="19"/>
    </row>
    <row r="20" spans="1:5" x14ac:dyDescent="0.25">
      <c r="B20" s="2"/>
      <c r="C20" s="2"/>
      <c r="D20" s="21"/>
      <c r="E20" s="19"/>
    </row>
    <row r="21" spans="1:5" x14ac:dyDescent="0.25">
      <c r="B21" s="2"/>
      <c r="C21" s="2"/>
      <c r="D21" s="22"/>
      <c r="E21" s="19"/>
    </row>
    <row r="22" spans="1:5" ht="75" x14ac:dyDescent="0.25">
      <c r="A22" s="23" t="s">
        <v>19</v>
      </c>
      <c r="B22" s="24"/>
      <c r="C22" s="6" t="s">
        <v>20</v>
      </c>
      <c r="D22" s="25"/>
      <c r="E22" s="19"/>
    </row>
    <row r="23" spans="1:5" x14ac:dyDescent="0.25">
      <c r="A23" s="26" t="s">
        <v>21</v>
      </c>
      <c r="B23" s="15">
        <f>C19-B24</f>
        <v>4396.9480519480521</v>
      </c>
      <c r="C23" s="15">
        <v>5300</v>
      </c>
      <c r="D23" s="27" t="s">
        <v>22</v>
      </c>
      <c r="E23" s="28">
        <f>B23/C23</f>
        <v>0.82961283999019853</v>
      </c>
    </row>
    <row r="24" spans="1:5" x14ac:dyDescent="0.25">
      <c r="A24" s="26" t="s">
        <v>23</v>
      </c>
      <c r="B24" s="15">
        <f>D19/3.85</f>
        <v>6203.0519480519479</v>
      </c>
      <c r="C24" s="15">
        <v>6500</v>
      </c>
      <c r="D24" s="27" t="s">
        <v>22</v>
      </c>
      <c r="E24" s="28">
        <f>B24/C24</f>
        <v>0.95431568431568425</v>
      </c>
    </row>
    <row r="25" spans="1:5" x14ac:dyDescent="0.25">
      <c r="B25" s="2"/>
      <c r="C25" s="2"/>
      <c r="D25" s="29"/>
      <c r="E25" s="9"/>
    </row>
    <row r="26" spans="1:5" x14ac:dyDescent="0.25">
      <c r="A26" s="30" t="s">
        <v>24</v>
      </c>
      <c r="B26" s="31">
        <f>SUM(B23:B24)</f>
        <v>10600</v>
      </c>
      <c r="C26" s="32" t="s">
        <v>25</v>
      </c>
      <c r="D26" s="33"/>
      <c r="E26" s="9"/>
    </row>
  </sheetData>
  <mergeCells count="1">
    <mergeCell ref="A22:B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2012-06-29T17:33:15Z</dcterms:created>
  <dcterms:modified xsi:type="dcterms:W3CDTF">2012-06-29T17:35:13Z</dcterms:modified>
</cp:coreProperties>
</file>